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ubanes\Documents\Research\In progress\Project NGO Activism\Data\Lobbying by sector\"/>
    </mc:Choice>
  </mc:AlternateContent>
  <bookViews>
    <workbookView xWindow="120" yWindow="405" windowWidth="15000" windowHeight="7515"/>
  </bookViews>
  <sheets>
    <sheet name="Sheet1" sheetId="1" r:id="rId1"/>
    <sheet name="Sheet2" sheetId="2" r:id="rId2"/>
    <sheet name="Sheet3" sheetId="3" r:id="rId3"/>
  </sheets>
  <calcPr calcId="162913" calcOnSave="0"/>
</workbook>
</file>

<file path=xl/calcChain.xml><?xml version="1.0" encoding="utf-8"?>
<calcChain xmlns="http://schemas.openxmlformats.org/spreadsheetml/2006/main">
  <c r="W10" i="1" l="1"/>
  <c r="W11" i="1"/>
  <c r="W24" i="1"/>
  <c r="O10" i="1" l="1"/>
  <c r="O8" i="1"/>
  <c r="O9" i="1"/>
  <c r="O11" i="1"/>
  <c r="O12" i="1"/>
  <c r="O13" i="1"/>
  <c r="O14" i="1"/>
  <c r="O15" i="1"/>
  <c r="O16" i="1"/>
  <c r="O7" i="1"/>
  <c r="C18" i="1"/>
  <c r="D18" i="1"/>
  <c r="E18" i="1"/>
  <c r="F18" i="1"/>
  <c r="G18" i="1"/>
  <c r="H18" i="1"/>
  <c r="I18" i="1"/>
  <c r="J18" i="1"/>
  <c r="K18" i="1"/>
  <c r="L18" i="1"/>
  <c r="M18" i="1"/>
  <c r="N18" i="1"/>
  <c r="B18" i="1"/>
  <c r="H19" i="1" l="1"/>
  <c r="N19" i="1" l="1"/>
</calcChain>
</file>

<file path=xl/sharedStrings.xml><?xml version="1.0" encoding="utf-8"?>
<sst xmlns="http://schemas.openxmlformats.org/spreadsheetml/2006/main" count="20" uniqueCount="19">
  <si>
    <t>Finance/Insur/RealEst</t>
  </si>
  <si>
    <t>Communic/Electronics</t>
  </si>
  <si>
    <t>Health</t>
  </si>
  <si>
    <t>Energy/Nat Resource</t>
  </si>
  <si>
    <t>Agribusiness</t>
  </si>
  <si>
    <t>Transportation</t>
  </si>
  <si>
    <t>Other</t>
  </si>
  <si>
    <t>Defense</t>
  </si>
  <si>
    <t>Construction</t>
  </si>
  <si>
    <t>Total</t>
  </si>
  <si>
    <t>Increase</t>
  </si>
  <si>
    <t>2002-2008</t>
  </si>
  <si>
    <t>2008-2014</t>
  </si>
  <si>
    <t>Misc</t>
  </si>
  <si>
    <t>309,077769</t>
  </si>
  <si>
    <t>Industry</t>
  </si>
  <si>
    <t>Issue</t>
  </si>
  <si>
    <t>per year</t>
  </si>
  <si>
    <t>NGOs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</si>
</sst>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X24"/>
  <sheetViews>
    <sheetView tabSelected="1" workbookViewId="0">
      <selection activeCell="E18" sqref="E18"/>
    </sheetView>
  </sheetViews>
  <sheetFormatPr defaultRowHeight="15" x14ac:dyDescent="0.25"/>
  <cols>
    <col min="1" max="1" width="23.85546875" customWidth="1"/>
    <col min="2" max="2" width="20.5703125" customWidth="1"/>
    <col min="3" max="3" width="14.42578125" customWidth="1"/>
    <col min="5" max="5" width="12.5703125" bestFit="1" customWidth="1"/>
    <col min="6" max="6" width="12.42578125" customWidth="1"/>
    <col min="7" max="14" width="12.5703125" bestFit="1" customWidth="1"/>
    <col min="15" max="15" width="14.140625" bestFit="1" customWidth="1"/>
    <col min="16" max="16" width="10.7109375" customWidth="1"/>
    <col min="17" max="17" width="11.5703125" customWidth="1"/>
    <col min="18" max="18" width="11.85546875" customWidth="1"/>
    <col min="20" max="20" width="14.5703125" bestFit="1" customWidth="1"/>
    <col min="23" max="23" width="15.5703125" bestFit="1" customWidth="1"/>
  </cols>
  <sheetData>
    <row r="6" spans="1:24" x14ac:dyDescent="0.25">
      <c r="B6">
        <v>2002</v>
      </c>
      <c r="C6">
        <v>2003</v>
      </c>
      <c r="D6">
        <v>2004</v>
      </c>
      <c r="E6">
        <v>2005</v>
      </c>
      <c r="F6">
        <v>2006</v>
      </c>
      <c r="G6">
        <v>2007</v>
      </c>
      <c r="H6">
        <v>2008</v>
      </c>
      <c r="I6">
        <v>2009</v>
      </c>
      <c r="J6">
        <v>2010</v>
      </c>
      <c r="K6">
        <v>2011</v>
      </c>
      <c r="L6">
        <v>2012</v>
      </c>
      <c r="M6">
        <v>2013</v>
      </c>
      <c r="N6">
        <v>2014</v>
      </c>
      <c r="O6" t="s">
        <v>9</v>
      </c>
    </row>
    <row r="7" spans="1:24" x14ac:dyDescent="0.25">
      <c r="A7" t="s">
        <v>0</v>
      </c>
      <c r="B7" s="1">
        <v>273298017</v>
      </c>
      <c r="C7" s="1">
        <v>323353257</v>
      </c>
      <c r="D7" s="1">
        <v>338516721</v>
      </c>
      <c r="E7" s="1">
        <v>364840264</v>
      </c>
      <c r="F7" s="1">
        <v>380071885</v>
      </c>
      <c r="G7" s="1">
        <v>426583716</v>
      </c>
      <c r="H7" s="1">
        <v>456347114</v>
      </c>
      <c r="I7" s="1">
        <v>473572163</v>
      </c>
      <c r="J7" s="1">
        <v>479355686</v>
      </c>
      <c r="K7" s="1">
        <v>482254175</v>
      </c>
      <c r="L7" s="1">
        <v>487873900</v>
      </c>
      <c r="M7" s="1">
        <v>490462677</v>
      </c>
      <c r="N7" s="1">
        <v>498348332</v>
      </c>
      <c r="O7" s="1">
        <f>SUM(B7:N7)</f>
        <v>5474877907</v>
      </c>
    </row>
    <row r="8" spans="1:24" x14ac:dyDescent="0.25">
      <c r="A8" t="s">
        <v>1</v>
      </c>
      <c r="B8" s="1">
        <v>217100292</v>
      </c>
      <c r="C8" s="1">
        <v>249289461</v>
      </c>
      <c r="D8" s="1">
        <v>276352139</v>
      </c>
      <c r="E8" s="1">
        <v>301127182</v>
      </c>
      <c r="F8" s="1">
        <v>354292978</v>
      </c>
      <c r="G8" s="1">
        <v>347452108</v>
      </c>
      <c r="H8" s="1">
        <v>372541959</v>
      </c>
      <c r="I8" s="1">
        <v>357082906</v>
      </c>
      <c r="J8" s="1">
        <v>364136657</v>
      </c>
      <c r="K8" s="1">
        <v>385300149</v>
      </c>
      <c r="L8" s="1">
        <v>384485778</v>
      </c>
      <c r="M8" s="1">
        <v>391986312</v>
      </c>
      <c r="N8" s="1">
        <v>380704548</v>
      </c>
      <c r="O8" s="1">
        <f t="shared" ref="O8:O16" si="0">SUM(B8:N8)</f>
        <v>4381852469</v>
      </c>
    </row>
    <row r="9" spans="1:24" x14ac:dyDescent="0.25">
      <c r="A9" t="s">
        <v>2</v>
      </c>
      <c r="B9" s="1">
        <v>252887037</v>
      </c>
      <c r="C9" s="1">
        <v>283038414</v>
      </c>
      <c r="D9" s="1">
        <v>312409031</v>
      </c>
      <c r="E9" s="1">
        <v>350058460</v>
      </c>
      <c r="F9" s="1">
        <v>385466194</v>
      </c>
      <c r="G9" s="1">
        <v>451782272</v>
      </c>
      <c r="H9" s="1">
        <v>490614782</v>
      </c>
      <c r="I9" s="1">
        <v>556251269</v>
      </c>
      <c r="J9" s="1">
        <v>527990381</v>
      </c>
      <c r="K9" s="1">
        <v>508857866</v>
      </c>
      <c r="L9" s="1">
        <v>490965628</v>
      </c>
      <c r="M9" s="1">
        <v>487040219</v>
      </c>
      <c r="N9" s="1">
        <v>487269643</v>
      </c>
      <c r="O9" s="1">
        <f t="shared" si="0"/>
        <v>5584631196</v>
      </c>
      <c r="X9" t="s">
        <v>17</v>
      </c>
    </row>
    <row r="10" spans="1:24" x14ac:dyDescent="0.25">
      <c r="A10" t="s">
        <v>3</v>
      </c>
      <c r="B10" s="1">
        <v>192450933</v>
      </c>
      <c r="C10" s="1">
        <v>188654760</v>
      </c>
      <c r="D10" s="1">
        <v>187062656</v>
      </c>
      <c r="E10" s="1">
        <v>214435165</v>
      </c>
      <c r="F10" s="1">
        <v>245365623</v>
      </c>
      <c r="G10" s="1">
        <v>274059490</v>
      </c>
      <c r="H10" s="1">
        <v>387073921</v>
      </c>
      <c r="I10" s="1">
        <v>421240353</v>
      </c>
      <c r="J10" s="1">
        <v>454052925</v>
      </c>
      <c r="K10" s="1">
        <v>397327165</v>
      </c>
      <c r="L10" s="1">
        <v>381534033</v>
      </c>
      <c r="M10" s="1">
        <v>358942802</v>
      </c>
      <c r="N10" s="1">
        <v>347315791</v>
      </c>
      <c r="O10" s="1">
        <f t="shared" si="0"/>
        <v>4049515617</v>
      </c>
      <c r="V10" t="s">
        <v>15</v>
      </c>
      <c r="W10" s="1" t="e">
        <f>SUM(#REF!,#REF!,#REF!,#REF!,#REF!,#REF!,#REF!,#REF!,#REF!,#REF!,#REF!)</f>
        <v>#REF!</v>
      </c>
    </row>
    <row r="11" spans="1:24" x14ac:dyDescent="0.25">
      <c r="A11" t="s">
        <v>4</v>
      </c>
      <c r="B11" s="1">
        <v>85152480</v>
      </c>
      <c r="C11" s="1">
        <v>92573028</v>
      </c>
      <c r="D11" s="1">
        <v>95940253</v>
      </c>
      <c r="E11" s="1">
        <v>103875082</v>
      </c>
      <c r="F11" s="1">
        <v>95654748</v>
      </c>
      <c r="G11" s="1">
        <v>112465389</v>
      </c>
      <c r="H11" s="1">
        <v>145368739</v>
      </c>
      <c r="I11" s="1">
        <v>139510676</v>
      </c>
      <c r="J11" s="1">
        <v>127451929</v>
      </c>
      <c r="K11" s="1">
        <v>133353111</v>
      </c>
      <c r="L11" s="1">
        <v>141709174</v>
      </c>
      <c r="M11" s="1">
        <v>153872175</v>
      </c>
      <c r="N11" s="1">
        <v>127488471</v>
      </c>
      <c r="O11" s="1">
        <f t="shared" si="0"/>
        <v>1554415255</v>
      </c>
      <c r="V11" t="s">
        <v>16</v>
      </c>
      <c r="W11" s="1" t="e">
        <f>#REF!</f>
        <v>#REF!</v>
      </c>
    </row>
    <row r="12" spans="1:24" x14ac:dyDescent="0.25">
      <c r="A12" t="s">
        <v>5</v>
      </c>
      <c r="B12" s="1">
        <v>145716590</v>
      </c>
      <c r="C12" s="1">
        <v>154870924</v>
      </c>
      <c r="D12" s="1">
        <v>157207366</v>
      </c>
      <c r="E12" s="1">
        <v>174481217</v>
      </c>
      <c r="F12" s="1">
        <v>193488079</v>
      </c>
      <c r="G12" s="1">
        <v>230265901</v>
      </c>
      <c r="H12" s="1">
        <v>250649194</v>
      </c>
      <c r="I12" s="1">
        <v>246737230</v>
      </c>
      <c r="J12" s="1">
        <v>247619694</v>
      </c>
      <c r="K12" s="1">
        <v>245026363</v>
      </c>
      <c r="L12" s="1">
        <v>239264696</v>
      </c>
      <c r="M12" s="1">
        <v>224915953</v>
      </c>
      <c r="N12" s="1">
        <v>220123196</v>
      </c>
      <c r="O12" s="1">
        <f t="shared" si="0"/>
        <v>2730366403</v>
      </c>
    </row>
    <row r="13" spans="1:24" x14ac:dyDescent="0.25">
      <c r="A13" t="s">
        <v>6</v>
      </c>
      <c r="B13" s="1">
        <v>150905217</v>
      </c>
      <c r="C13" s="1">
        <v>171651905</v>
      </c>
      <c r="D13" s="1">
        <v>194660524</v>
      </c>
      <c r="E13" s="1">
        <v>223858393</v>
      </c>
      <c r="F13" s="1">
        <v>229399358</v>
      </c>
      <c r="G13" s="1">
        <v>241227581</v>
      </c>
      <c r="H13" s="1">
        <v>265549462</v>
      </c>
      <c r="I13" s="1">
        <v>270978995</v>
      </c>
      <c r="J13" s="1">
        <v>272694363</v>
      </c>
      <c r="K13" s="1">
        <v>253818205</v>
      </c>
      <c r="L13" s="1">
        <v>226558107</v>
      </c>
      <c r="M13" s="1">
        <v>221657038</v>
      </c>
      <c r="N13" s="1">
        <v>213386646</v>
      </c>
      <c r="O13" s="1">
        <f t="shared" si="0"/>
        <v>2936345794</v>
      </c>
    </row>
    <row r="14" spans="1:24" x14ac:dyDescent="0.25">
      <c r="A14" t="s">
        <v>7</v>
      </c>
      <c r="B14" s="1">
        <v>71968487</v>
      </c>
      <c r="C14" s="1">
        <v>84349821</v>
      </c>
      <c r="D14" s="1">
        <v>97712717</v>
      </c>
      <c r="E14" s="1">
        <v>103959506</v>
      </c>
      <c r="F14" s="1">
        <v>118893909</v>
      </c>
      <c r="G14" s="1">
        <v>125699550</v>
      </c>
      <c r="H14" s="1">
        <v>153392448</v>
      </c>
      <c r="I14" s="1">
        <v>140311511</v>
      </c>
      <c r="J14" s="1">
        <v>149141343</v>
      </c>
      <c r="K14" s="1">
        <v>138789774</v>
      </c>
      <c r="L14" s="1">
        <v>136823651</v>
      </c>
      <c r="M14" s="1">
        <v>137896571</v>
      </c>
      <c r="N14" s="1">
        <v>128338939</v>
      </c>
      <c r="O14" s="1">
        <f t="shared" si="0"/>
        <v>1587278227</v>
      </c>
    </row>
    <row r="15" spans="1:24" x14ac:dyDescent="0.25">
      <c r="A15" t="s">
        <v>8</v>
      </c>
      <c r="B15" s="1">
        <v>26769390</v>
      </c>
      <c r="C15" s="1">
        <v>32587920</v>
      </c>
      <c r="D15" s="1">
        <v>37674406</v>
      </c>
      <c r="E15" s="1">
        <v>41164655</v>
      </c>
      <c r="F15" s="1">
        <v>43731834</v>
      </c>
      <c r="G15" s="1">
        <v>49214346</v>
      </c>
      <c r="H15" s="1">
        <v>58137051</v>
      </c>
      <c r="I15" s="1">
        <v>59132058</v>
      </c>
      <c r="J15" s="1">
        <v>53919608</v>
      </c>
      <c r="K15" s="1">
        <v>51564887</v>
      </c>
      <c r="L15" s="1">
        <v>47616162</v>
      </c>
      <c r="M15" s="1">
        <v>48848975</v>
      </c>
      <c r="N15" s="1">
        <v>52110114</v>
      </c>
      <c r="O15" s="1">
        <f t="shared" si="0"/>
        <v>602471406</v>
      </c>
    </row>
    <row r="16" spans="1:24" x14ac:dyDescent="0.25">
      <c r="A16" t="s">
        <v>13</v>
      </c>
      <c r="B16" s="1">
        <v>252015916</v>
      </c>
      <c r="C16" s="1">
        <v>288471886</v>
      </c>
      <c r="D16" s="1" t="s">
        <v>14</v>
      </c>
      <c r="E16" s="1">
        <v>330461342</v>
      </c>
      <c r="F16" s="1">
        <v>368274061</v>
      </c>
      <c r="G16" s="1">
        <v>387992575</v>
      </c>
      <c r="H16" s="1">
        <v>472407593</v>
      </c>
      <c r="I16" s="1">
        <v>579268215</v>
      </c>
      <c r="J16" s="1">
        <v>581318208</v>
      </c>
      <c r="K16" s="1">
        <v>495056099</v>
      </c>
      <c r="L16" s="1">
        <v>553296584</v>
      </c>
      <c r="M16" s="1">
        <v>479922678</v>
      </c>
      <c r="N16" s="1">
        <v>553494154</v>
      </c>
      <c r="O16" s="1">
        <f t="shared" si="0"/>
        <v>5341979311</v>
      </c>
    </row>
    <row r="17" spans="1:23" x14ac:dyDescent="0.25">
      <c r="B17">
        <v>2002</v>
      </c>
      <c r="C17">
        <v>2003</v>
      </c>
      <c r="D17">
        <v>2004</v>
      </c>
      <c r="E17">
        <v>2005</v>
      </c>
      <c r="F17">
        <v>2006</v>
      </c>
      <c r="G17">
        <v>2007</v>
      </c>
      <c r="H17">
        <v>2008</v>
      </c>
      <c r="I17">
        <v>2009</v>
      </c>
      <c r="J17">
        <v>2010</v>
      </c>
      <c r="K17">
        <v>2011</v>
      </c>
      <c r="L17">
        <v>2012</v>
      </c>
      <c r="M17">
        <v>2013</v>
      </c>
      <c r="N17">
        <v>2014</v>
      </c>
    </row>
    <row r="18" spans="1:23" x14ac:dyDescent="0.25">
      <c r="A18" t="s">
        <v>9</v>
      </c>
      <c r="B18" s="1">
        <f>SUM(B7:B16)</f>
        <v>1668264359</v>
      </c>
      <c r="C18" s="1">
        <f t="shared" ref="C18:N18" si="1">SUM(C7:C16)</f>
        <v>1868841376</v>
      </c>
      <c r="D18" s="1">
        <f t="shared" si="1"/>
        <v>1697535813</v>
      </c>
      <c r="E18" s="1">
        <f t="shared" si="1"/>
        <v>2208261266</v>
      </c>
      <c r="F18" s="1">
        <f t="shared" si="1"/>
        <v>2414638669</v>
      </c>
      <c r="G18" s="1">
        <f t="shared" si="1"/>
        <v>2646742928</v>
      </c>
      <c r="H18" s="1">
        <f t="shared" si="1"/>
        <v>3052082263</v>
      </c>
      <c r="I18" s="1">
        <f t="shared" si="1"/>
        <v>3244085376</v>
      </c>
      <c r="J18" s="1">
        <f t="shared" si="1"/>
        <v>3257680794</v>
      </c>
      <c r="K18" s="1">
        <f t="shared" si="1"/>
        <v>3091347794</v>
      </c>
      <c r="L18" s="1">
        <f t="shared" si="1"/>
        <v>3090127713</v>
      </c>
      <c r="M18" s="1">
        <f t="shared" si="1"/>
        <v>2995545400</v>
      </c>
      <c r="N18" s="1">
        <f t="shared" si="1"/>
        <v>3008579834</v>
      </c>
    </row>
    <row r="19" spans="1:23" x14ac:dyDescent="0.25">
      <c r="A19" t="s">
        <v>10</v>
      </c>
      <c r="H19">
        <f>(H18-B18)/B18</f>
        <v>0.82949557516741268</v>
      </c>
      <c r="N19">
        <f>(N18-H18)/H18</f>
        <v>-1.425336057529456E-2</v>
      </c>
    </row>
    <row r="20" spans="1:23" x14ac:dyDescent="0.25">
      <c r="H20" t="s">
        <v>11</v>
      </c>
      <c r="N20" t="s">
        <v>12</v>
      </c>
    </row>
    <row r="24" spans="1:23" x14ac:dyDescent="0.25">
      <c r="V24" t="s">
        <v>18</v>
      </c>
      <c r="W24" s="1" t="e">
        <f>SUM(#REF!)</f>
        <v>#REF!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Daubanes  Julien</dc:creator>
  <cp:lastModifiedBy>Julien Xavier Daubanes</cp:lastModifiedBy>
  <dcterms:created xsi:type="dcterms:W3CDTF">2015-12-18T15:07:53Z</dcterms:created>
  <dcterms:modified xsi:type="dcterms:W3CDTF">2019-02-06T14:44:47Z</dcterms:modified>
</cp:coreProperties>
</file>